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<sst xmlns="http://schemas.openxmlformats.org/spreadsheetml/2006/main" count="115" uniqueCount="68">
  <si>
    <t>AGUIRRE SOTO JOAQUIN PABLO</t>
  </si>
  <si>
    <t>CIENCIAS SOCIALES</t>
  </si>
  <si>
    <t>ALDANA LEON ENITH DEL CARMEN</t>
  </si>
  <si>
    <t xml:space="preserve">ALTAMIRANDA ARGEL ALEXANDER </t>
  </si>
  <si>
    <t>ANAYA MEZA SARAY LORENA</t>
  </si>
  <si>
    <t>ARRIETA MIRANDA GOLIAT DE JESUS</t>
  </si>
  <si>
    <t>ARTUZ ANGULO DIDIER ANTONIO</t>
  </si>
  <si>
    <t>BAUTISTA BAUTISTA CLAUDIA ESMERALDA</t>
  </si>
  <si>
    <t>BUSTAMANTE GALINDO YAMILE CRISTINA</t>
  </si>
  <si>
    <t>DAZA ALVAREZ DAYIRIS ELENA</t>
  </si>
  <si>
    <t>DIZ BRAVO JOSE DEMETRIO</t>
  </si>
  <si>
    <t>ESPITIA ESPINOSA GUSTAVO ENRIQUE</t>
  </si>
  <si>
    <t>ESPITIA PEREZ ESTEBANA DE JESUS</t>
  </si>
  <si>
    <t>FERNANDEZ ALMARIO FREDY ANTONIO</t>
  </si>
  <si>
    <t>GALVAN MERCADO AMELIA REGINA</t>
  </si>
  <si>
    <t>GOMEZ DIAZ JORGE LUIS</t>
  </si>
  <si>
    <t>GONZALEZ HERNANDEZ MARA LUZ</t>
  </si>
  <si>
    <t>GONZALEZ NARANJO JOSE DOMINGO</t>
  </si>
  <si>
    <t>HERNANDEZ ORTIZ HUGO ALFREDO</t>
  </si>
  <si>
    <t>HERNANDEZ QUINTERO ANA JOAQUINA</t>
  </si>
  <si>
    <t>IZQUIERDO CORREA MATILDE INES</t>
  </si>
  <si>
    <t>LLORENTE MARTINEZ MARIO ANTONIO</t>
  </si>
  <si>
    <t>MAUSSA DIAZ ENA SOFIA</t>
  </si>
  <si>
    <t>MEDELLIN FLOREZ RICARDO DE JESUS</t>
  </si>
  <si>
    <t>MENDOZA GOMEZ OSWALDO ENRIQUE</t>
  </si>
  <si>
    <t xml:space="preserve">MONTERROZA DIAZ ALCIBIADES </t>
  </si>
  <si>
    <t xml:space="preserve">MORELO BERMUDEZ MAGNOLIA </t>
  </si>
  <si>
    <t>MUÑOZ ZULUAGA MARIA DEL CARMEN</t>
  </si>
  <si>
    <t>NARVAEZ ESPITIA GUSTAVO ADOLFO</t>
  </si>
  <si>
    <t>NUÑEZ DE LEON OSVALDO JOSE</t>
  </si>
  <si>
    <t>OGAZA ESPINOSA ANGELA MARIA</t>
  </si>
  <si>
    <t>PADILLA IZQUIERDO DARIS DAMIRA</t>
  </si>
  <si>
    <t xml:space="preserve">PADILLA MARTINEZ EMELDA </t>
  </si>
  <si>
    <t>PANESSO MELENDEZ NEYLA PATRICIA</t>
  </si>
  <si>
    <t>PATERNINA PINEDA CARMEN LILIANA</t>
  </si>
  <si>
    <t>PEREZ HERRAN CLARA EDITH</t>
  </si>
  <si>
    <t>PEREZ ORTIZ ANA MODESTA</t>
  </si>
  <si>
    <t>POLO VERGARA YAIR ALBERTO</t>
  </si>
  <si>
    <t>PUCHE FLOREZ LIBIS DEL CARMEN</t>
  </si>
  <si>
    <t>RACINI NEGRETE LEIDA MARGARITA</t>
  </si>
  <si>
    <t>RAMOS ESTRADA NAYARIS MARIA</t>
  </si>
  <si>
    <t>REYES OCHOA JUAN GREGORIO</t>
  </si>
  <si>
    <t>RHENALS RODRIGUEZ RODOLFO RENATO</t>
  </si>
  <si>
    <t>RINCO HERNANDEZ GLEDYS MARIA</t>
  </si>
  <si>
    <t>RUIZ RICAURTE RINA DEL ROSARIO</t>
  </si>
  <si>
    <t>SIMANCA OJEDA YENERIS EDUARDO</t>
  </si>
  <si>
    <t>TRUJILLO HERNANDEZ YOLIMA INES</t>
  </si>
  <si>
    <t>VELLOJIN MORELO JUAN CARLOS</t>
  </si>
  <si>
    <t>DOCUMENTO</t>
  </si>
  <si>
    <t>AREA</t>
  </si>
  <si>
    <t xml:space="preserve"> FORMAL</t>
  </si>
  <si>
    <t>NO FORMAL</t>
  </si>
  <si>
    <t>FORMACION</t>
  </si>
  <si>
    <t>ACADEMICA</t>
  </si>
  <si>
    <t>ETNO EDUCACION</t>
  </si>
  <si>
    <t>TRAB. COMUNITARIO</t>
  </si>
  <si>
    <t>EXPERIENCIA</t>
  </si>
  <si>
    <t>INVESTIGACION</t>
  </si>
  <si>
    <t xml:space="preserve">  PUNTOS 10%</t>
  </si>
  <si>
    <t>ENTREVISTA</t>
  </si>
  <si>
    <t>PUNTOS 10%</t>
  </si>
  <si>
    <t>PROYECTO</t>
  </si>
  <si>
    <t>PUNTOS 30%</t>
  </si>
  <si>
    <t>PRUEBA ICFES</t>
  </si>
  <si>
    <t>PUNTOS 50%</t>
  </si>
  <si>
    <t>TOTAL PUNTOS 100%</t>
  </si>
  <si>
    <t>APELLIDOS Y NOMBRES</t>
  </si>
  <si>
    <t>RESULTADOS PROCESO DE SELECCIÒN ASPIRANTES A CARGOS DE DOCENTES ETNOEDUCADORES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</si>
</sst>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C8" sqref="C8"/>
    </sheetView>
  </sheetViews>
  <sheetFormatPr defaultColWidth="11.421875" defaultRowHeight="12.75"/>
  <cols>
    <col min="3" max="3" width="35.7109375" style="0" customWidth="1"/>
    <col min="4" max="4" width="20.7109375" style="0" customWidth="1"/>
    <col min="5" max="19" width="0" style="0" hidden="1" customWidth="1"/>
  </cols>
  <sheetData>
    <row r="1" spans="1:20" ht="12.75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6" spans="1:20" ht="38.25">
      <c r="A6" s="10"/>
      <c r="B6" s="11" t="s">
        <v>48</v>
      </c>
      <c r="C6" s="12" t="s">
        <v>66</v>
      </c>
      <c r="D6" s="13" t="s">
        <v>49</v>
      </c>
      <c r="E6" s="14" t="s">
        <v>50</v>
      </c>
      <c r="F6" s="14" t="s">
        <v>51</v>
      </c>
      <c r="G6" s="14" t="s">
        <v>52</v>
      </c>
      <c r="H6" s="14" t="s">
        <v>53</v>
      </c>
      <c r="I6" s="14" t="s">
        <v>54</v>
      </c>
      <c r="J6" s="14" t="s">
        <v>55</v>
      </c>
      <c r="K6" s="14" t="s">
        <v>56</v>
      </c>
      <c r="L6" s="14" t="s">
        <v>57</v>
      </c>
      <c r="M6" s="14" t="s">
        <v>58</v>
      </c>
      <c r="N6" s="15" t="s">
        <v>59</v>
      </c>
      <c r="O6" s="14" t="s">
        <v>60</v>
      </c>
      <c r="P6" s="15" t="s">
        <v>61</v>
      </c>
      <c r="Q6" s="14" t="s">
        <v>62</v>
      </c>
      <c r="R6" s="15" t="s">
        <v>63</v>
      </c>
      <c r="S6" s="14" t="s">
        <v>64</v>
      </c>
      <c r="T6" s="16" t="s">
        <v>65</v>
      </c>
    </row>
    <row r="7" spans="1:20" ht="12.75">
      <c r="A7" s="1">
        <f aca="true" t="shared" si="0" ref="A7:A53">1+A6</f>
        <v>1</v>
      </c>
      <c r="B7" s="2">
        <v>26147379</v>
      </c>
      <c r="C7" s="3" t="s">
        <v>33</v>
      </c>
      <c r="D7" s="1" t="s">
        <v>1</v>
      </c>
      <c r="E7" s="4">
        <v>0</v>
      </c>
      <c r="F7" s="4">
        <v>4</v>
      </c>
      <c r="G7" s="4">
        <f aca="true" t="shared" si="1" ref="G7:G53">+E7+F7</f>
        <v>4</v>
      </c>
      <c r="H7" s="4">
        <v>5</v>
      </c>
      <c r="I7" s="4">
        <v>0</v>
      </c>
      <c r="J7" s="4">
        <v>5</v>
      </c>
      <c r="K7" s="4">
        <f aca="true" t="shared" si="2" ref="K7:K53">+H7+I7+J7</f>
        <v>10</v>
      </c>
      <c r="L7" s="4">
        <v>0</v>
      </c>
      <c r="M7" s="5">
        <f aca="true" t="shared" si="3" ref="M7:M53">+(G7+K7+L7)*0.1</f>
        <v>1.4000000000000001</v>
      </c>
      <c r="N7" s="6">
        <v>94.4</v>
      </c>
      <c r="O7" s="4">
        <f aca="true" t="shared" si="4" ref="O7:O53">(N7*0.1)</f>
        <v>9.440000000000001</v>
      </c>
      <c r="P7" s="7">
        <v>93</v>
      </c>
      <c r="Q7" s="7">
        <f aca="true" t="shared" si="5" ref="Q7:Q53">(P7*0.3)</f>
        <v>27.9</v>
      </c>
      <c r="R7" s="8">
        <v>76.32</v>
      </c>
      <c r="S7" s="7">
        <f aca="true" t="shared" si="6" ref="S7:S53">(R7*0.5)</f>
        <v>38.16</v>
      </c>
      <c r="T7" s="7">
        <f aca="true" t="shared" si="7" ref="T7:T53">(M7+O7+Q7+S7)</f>
        <v>76.9</v>
      </c>
    </row>
    <row r="8" spans="1:20" ht="12.75">
      <c r="A8" s="1">
        <f t="shared" si="0"/>
        <v>2</v>
      </c>
      <c r="B8" s="2">
        <v>50899051</v>
      </c>
      <c r="C8" s="3" t="s">
        <v>36</v>
      </c>
      <c r="D8" s="1" t="s">
        <v>1</v>
      </c>
      <c r="E8" s="4">
        <v>0</v>
      </c>
      <c r="F8" s="4">
        <v>3</v>
      </c>
      <c r="G8" s="4">
        <f t="shared" si="1"/>
        <v>3</v>
      </c>
      <c r="H8" s="4">
        <v>5</v>
      </c>
      <c r="I8" s="4">
        <v>0</v>
      </c>
      <c r="J8" s="4">
        <v>3</v>
      </c>
      <c r="K8" s="4">
        <f t="shared" si="2"/>
        <v>8</v>
      </c>
      <c r="L8" s="4">
        <v>0</v>
      </c>
      <c r="M8" s="5">
        <f t="shared" si="3"/>
        <v>1.1</v>
      </c>
      <c r="N8" s="6">
        <v>88.8</v>
      </c>
      <c r="O8" s="4">
        <f t="shared" si="4"/>
        <v>8.88</v>
      </c>
      <c r="P8" s="7">
        <v>84.5</v>
      </c>
      <c r="Q8" s="7">
        <f t="shared" si="5"/>
        <v>25.349999999999998</v>
      </c>
      <c r="R8" s="8">
        <v>79.77</v>
      </c>
      <c r="S8" s="7">
        <f t="shared" si="6"/>
        <v>39.885</v>
      </c>
      <c r="T8" s="7">
        <f t="shared" si="7"/>
        <v>75.215</v>
      </c>
    </row>
    <row r="9" spans="1:20" ht="12.75">
      <c r="A9" s="1">
        <f t="shared" si="0"/>
        <v>3</v>
      </c>
      <c r="B9" s="2">
        <v>10938636</v>
      </c>
      <c r="C9" s="3" t="s">
        <v>6</v>
      </c>
      <c r="D9" s="1" t="s">
        <v>1</v>
      </c>
      <c r="E9" s="4">
        <v>0</v>
      </c>
      <c r="F9" s="4">
        <v>5</v>
      </c>
      <c r="G9" s="4">
        <f t="shared" si="1"/>
        <v>5</v>
      </c>
      <c r="H9" s="4">
        <v>5</v>
      </c>
      <c r="I9" s="4">
        <v>0</v>
      </c>
      <c r="J9" s="4">
        <v>5</v>
      </c>
      <c r="K9" s="4">
        <f t="shared" si="2"/>
        <v>10</v>
      </c>
      <c r="L9" s="4">
        <v>0</v>
      </c>
      <c r="M9" s="5">
        <f t="shared" si="3"/>
        <v>1.5</v>
      </c>
      <c r="N9" s="6">
        <v>90.4</v>
      </c>
      <c r="O9" s="4">
        <f t="shared" si="4"/>
        <v>9.040000000000001</v>
      </c>
      <c r="P9" s="7">
        <v>90.2</v>
      </c>
      <c r="Q9" s="7">
        <f t="shared" si="5"/>
        <v>27.06</v>
      </c>
      <c r="R9" s="8">
        <v>71.29</v>
      </c>
      <c r="S9" s="7">
        <f t="shared" si="6"/>
        <v>35.645</v>
      </c>
      <c r="T9" s="7">
        <f t="shared" si="7"/>
        <v>73.245</v>
      </c>
    </row>
    <row r="10" spans="1:20" ht="12.75">
      <c r="A10" s="1">
        <f t="shared" si="0"/>
        <v>4</v>
      </c>
      <c r="B10" s="2">
        <v>72160861</v>
      </c>
      <c r="C10" s="9" t="s">
        <v>10</v>
      </c>
      <c r="D10" s="1" t="s">
        <v>1</v>
      </c>
      <c r="E10" s="4">
        <v>0</v>
      </c>
      <c r="F10" s="4">
        <v>5</v>
      </c>
      <c r="G10" s="4">
        <f t="shared" si="1"/>
        <v>5</v>
      </c>
      <c r="H10" s="4">
        <v>5</v>
      </c>
      <c r="I10" s="4">
        <v>0</v>
      </c>
      <c r="J10" s="4">
        <v>5</v>
      </c>
      <c r="K10" s="4">
        <f t="shared" si="2"/>
        <v>10</v>
      </c>
      <c r="L10" s="4">
        <v>0</v>
      </c>
      <c r="M10" s="5">
        <f t="shared" si="3"/>
        <v>1.5</v>
      </c>
      <c r="N10" s="6">
        <v>93.6</v>
      </c>
      <c r="O10" s="4">
        <f t="shared" si="4"/>
        <v>9.36</v>
      </c>
      <c r="P10" s="7">
        <v>89.5</v>
      </c>
      <c r="Q10" s="7">
        <f t="shared" si="5"/>
        <v>26.849999999999998</v>
      </c>
      <c r="R10" s="8">
        <v>66.79</v>
      </c>
      <c r="S10" s="7">
        <f t="shared" si="6"/>
        <v>33.395</v>
      </c>
      <c r="T10" s="7">
        <f t="shared" si="7"/>
        <v>71.10499999999999</v>
      </c>
    </row>
    <row r="11" spans="1:20" ht="12.75">
      <c r="A11" s="1">
        <f t="shared" si="0"/>
        <v>5</v>
      </c>
      <c r="B11" s="2">
        <v>50892676</v>
      </c>
      <c r="C11" s="3" t="s">
        <v>22</v>
      </c>
      <c r="D11" s="1" t="s">
        <v>1</v>
      </c>
      <c r="E11" s="4">
        <v>0</v>
      </c>
      <c r="F11" s="4">
        <v>2</v>
      </c>
      <c r="G11" s="4">
        <f t="shared" si="1"/>
        <v>2</v>
      </c>
      <c r="H11" s="4">
        <v>5</v>
      </c>
      <c r="I11" s="4">
        <v>0</v>
      </c>
      <c r="J11" s="4">
        <v>0</v>
      </c>
      <c r="K11" s="4">
        <f t="shared" si="2"/>
        <v>5</v>
      </c>
      <c r="L11" s="4">
        <v>0</v>
      </c>
      <c r="M11" s="5">
        <f t="shared" si="3"/>
        <v>0.7000000000000001</v>
      </c>
      <c r="N11" s="6">
        <v>90.5</v>
      </c>
      <c r="O11" s="4">
        <f t="shared" si="4"/>
        <v>9.05</v>
      </c>
      <c r="P11" s="7">
        <v>90</v>
      </c>
      <c r="Q11" s="7">
        <f t="shared" si="5"/>
        <v>27</v>
      </c>
      <c r="R11" s="8">
        <v>68.41</v>
      </c>
      <c r="S11" s="7">
        <f t="shared" si="6"/>
        <v>34.205</v>
      </c>
      <c r="T11" s="7">
        <f t="shared" si="7"/>
        <v>70.955</v>
      </c>
    </row>
    <row r="12" spans="1:20" ht="12.75">
      <c r="A12" s="1">
        <f t="shared" si="0"/>
        <v>6</v>
      </c>
      <c r="B12" s="2">
        <v>50968976</v>
      </c>
      <c r="C12" s="3" t="s">
        <v>39</v>
      </c>
      <c r="D12" s="1" t="s">
        <v>1</v>
      </c>
      <c r="E12" s="4">
        <v>0</v>
      </c>
      <c r="F12" s="4">
        <v>6</v>
      </c>
      <c r="G12" s="4">
        <f t="shared" si="1"/>
        <v>6</v>
      </c>
      <c r="H12" s="4">
        <v>5</v>
      </c>
      <c r="I12" s="4">
        <v>0</v>
      </c>
      <c r="J12" s="4">
        <v>5</v>
      </c>
      <c r="K12" s="4">
        <f t="shared" si="2"/>
        <v>10</v>
      </c>
      <c r="L12" s="4">
        <v>0</v>
      </c>
      <c r="M12" s="5">
        <f t="shared" si="3"/>
        <v>1.6</v>
      </c>
      <c r="N12" s="6">
        <v>94</v>
      </c>
      <c r="O12" s="4">
        <f t="shared" si="4"/>
        <v>9.4</v>
      </c>
      <c r="P12" s="7">
        <v>91</v>
      </c>
      <c r="Q12" s="7">
        <f t="shared" si="5"/>
        <v>27.3</v>
      </c>
      <c r="R12" s="8">
        <v>65.31</v>
      </c>
      <c r="S12" s="7">
        <f t="shared" si="6"/>
        <v>32.655</v>
      </c>
      <c r="T12" s="7">
        <f t="shared" si="7"/>
        <v>70.955</v>
      </c>
    </row>
    <row r="13" spans="1:20" ht="12.75">
      <c r="A13" s="1">
        <f t="shared" si="0"/>
        <v>7</v>
      </c>
      <c r="B13" s="2">
        <v>50916027</v>
      </c>
      <c r="C13" s="9" t="s">
        <v>4</v>
      </c>
      <c r="D13" s="1" t="s">
        <v>1</v>
      </c>
      <c r="E13" s="4">
        <v>0</v>
      </c>
      <c r="F13" s="4">
        <v>4</v>
      </c>
      <c r="G13" s="4">
        <f t="shared" si="1"/>
        <v>4</v>
      </c>
      <c r="H13" s="4">
        <v>2</v>
      </c>
      <c r="I13" s="4">
        <v>0</v>
      </c>
      <c r="J13" s="4">
        <v>1</v>
      </c>
      <c r="K13" s="4">
        <f t="shared" si="2"/>
        <v>3</v>
      </c>
      <c r="L13" s="4">
        <v>3</v>
      </c>
      <c r="M13" s="5">
        <f t="shared" si="3"/>
        <v>1</v>
      </c>
      <c r="N13" s="6">
        <v>94</v>
      </c>
      <c r="O13" s="4">
        <f t="shared" si="4"/>
        <v>9.4</v>
      </c>
      <c r="P13" s="7">
        <v>91</v>
      </c>
      <c r="Q13" s="7">
        <f t="shared" si="5"/>
        <v>27.3</v>
      </c>
      <c r="R13" s="8">
        <v>66.33</v>
      </c>
      <c r="S13" s="7">
        <f t="shared" si="6"/>
        <v>33.165</v>
      </c>
      <c r="T13" s="7">
        <f t="shared" si="7"/>
        <v>70.86500000000001</v>
      </c>
    </row>
    <row r="14" spans="1:20" ht="12.75">
      <c r="A14" s="1">
        <f t="shared" si="0"/>
        <v>8</v>
      </c>
      <c r="B14" s="2">
        <v>50966582</v>
      </c>
      <c r="C14" s="3" t="s">
        <v>12</v>
      </c>
      <c r="D14" s="1" t="s">
        <v>1</v>
      </c>
      <c r="E14" s="4">
        <v>0</v>
      </c>
      <c r="F14" s="4">
        <v>6</v>
      </c>
      <c r="G14" s="4">
        <f t="shared" si="1"/>
        <v>6</v>
      </c>
      <c r="H14" s="4">
        <v>5</v>
      </c>
      <c r="I14" s="4">
        <v>0</v>
      </c>
      <c r="J14" s="4">
        <v>0</v>
      </c>
      <c r="K14" s="4">
        <f t="shared" si="2"/>
        <v>5</v>
      </c>
      <c r="L14" s="4">
        <v>0</v>
      </c>
      <c r="M14" s="5">
        <f t="shared" si="3"/>
        <v>1.1</v>
      </c>
      <c r="N14" s="6">
        <v>80.6</v>
      </c>
      <c r="O14" s="4">
        <f t="shared" si="4"/>
        <v>8.06</v>
      </c>
      <c r="P14" s="7">
        <v>93</v>
      </c>
      <c r="Q14" s="7">
        <f t="shared" si="5"/>
        <v>27.9</v>
      </c>
      <c r="R14" s="8">
        <v>66.93</v>
      </c>
      <c r="S14" s="7">
        <f t="shared" si="6"/>
        <v>33.465</v>
      </c>
      <c r="T14" s="7">
        <f t="shared" si="7"/>
        <v>70.525</v>
      </c>
    </row>
    <row r="15" spans="1:20" ht="12.75">
      <c r="A15" s="1">
        <f t="shared" si="0"/>
        <v>9</v>
      </c>
      <c r="B15" s="2">
        <v>26136521</v>
      </c>
      <c r="C15" s="3" t="s">
        <v>26</v>
      </c>
      <c r="D15" s="1" t="s">
        <v>1</v>
      </c>
      <c r="E15" s="4">
        <v>0</v>
      </c>
      <c r="F15" s="4">
        <v>3</v>
      </c>
      <c r="G15" s="4">
        <f t="shared" si="1"/>
        <v>3</v>
      </c>
      <c r="H15" s="4">
        <v>5</v>
      </c>
      <c r="I15" s="4">
        <v>0</v>
      </c>
      <c r="J15" s="4">
        <v>1</v>
      </c>
      <c r="K15" s="4">
        <f t="shared" si="2"/>
        <v>6</v>
      </c>
      <c r="L15" s="4">
        <v>0</v>
      </c>
      <c r="M15" s="5">
        <f t="shared" si="3"/>
        <v>0.9</v>
      </c>
      <c r="N15" s="6">
        <v>75.3</v>
      </c>
      <c r="O15" s="4">
        <f t="shared" si="4"/>
        <v>7.53</v>
      </c>
      <c r="P15" s="7">
        <v>72.3</v>
      </c>
      <c r="Q15" s="7">
        <f t="shared" si="5"/>
        <v>21.689999999999998</v>
      </c>
      <c r="R15" s="8">
        <v>80.53</v>
      </c>
      <c r="S15" s="7">
        <f t="shared" si="6"/>
        <v>40.265</v>
      </c>
      <c r="T15" s="7">
        <f t="shared" si="7"/>
        <v>70.38499999999999</v>
      </c>
    </row>
    <row r="16" spans="1:20" ht="12.75">
      <c r="A16" s="1">
        <f t="shared" si="0"/>
        <v>10</v>
      </c>
      <c r="B16" s="2">
        <v>32815796</v>
      </c>
      <c r="C16" s="3" t="s">
        <v>32</v>
      </c>
      <c r="D16" s="1" t="s">
        <v>1</v>
      </c>
      <c r="E16" s="4">
        <v>0</v>
      </c>
      <c r="F16" s="4">
        <v>3</v>
      </c>
      <c r="G16" s="4">
        <f t="shared" si="1"/>
        <v>3</v>
      </c>
      <c r="H16" s="4">
        <v>5</v>
      </c>
      <c r="I16" s="4">
        <v>0</v>
      </c>
      <c r="J16" s="4">
        <v>1</v>
      </c>
      <c r="K16" s="4">
        <f t="shared" si="2"/>
        <v>6</v>
      </c>
      <c r="L16" s="4">
        <v>0</v>
      </c>
      <c r="M16" s="5">
        <f t="shared" si="3"/>
        <v>0.9</v>
      </c>
      <c r="N16" s="6">
        <v>75.6</v>
      </c>
      <c r="O16" s="4">
        <f t="shared" si="4"/>
        <v>7.56</v>
      </c>
      <c r="P16" s="7">
        <v>78</v>
      </c>
      <c r="Q16" s="7">
        <f t="shared" si="5"/>
        <v>23.4</v>
      </c>
      <c r="R16" s="8">
        <v>74.62</v>
      </c>
      <c r="S16" s="7">
        <f t="shared" si="6"/>
        <v>37.31</v>
      </c>
      <c r="T16" s="7">
        <f t="shared" si="7"/>
        <v>69.17</v>
      </c>
    </row>
    <row r="17" spans="1:20" ht="12.75">
      <c r="A17" s="1">
        <f t="shared" si="0"/>
        <v>11</v>
      </c>
      <c r="B17" s="2">
        <v>78023894</v>
      </c>
      <c r="C17" s="3" t="s">
        <v>47</v>
      </c>
      <c r="D17" s="1" t="s">
        <v>1</v>
      </c>
      <c r="E17" s="4">
        <v>0</v>
      </c>
      <c r="F17" s="4">
        <v>7</v>
      </c>
      <c r="G17" s="4">
        <f t="shared" si="1"/>
        <v>7</v>
      </c>
      <c r="H17" s="4">
        <v>3</v>
      </c>
      <c r="I17" s="4">
        <v>0</v>
      </c>
      <c r="J17" s="4">
        <v>0</v>
      </c>
      <c r="K17" s="4">
        <f t="shared" si="2"/>
        <v>3</v>
      </c>
      <c r="L17" s="4">
        <v>0</v>
      </c>
      <c r="M17" s="5">
        <f t="shared" si="3"/>
        <v>1</v>
      </c>
      <c r="N17" s="6">
        <v>75.5</v>
      </c>
      <c r="O17" s="4">
        <f t="shared" si="4"/>
        <v>7.550000000000001</v>
      </c>
      <c r="P17" s="7">
        <v>96.4</v>
      </c>
      <c r="Q17" s="7">
        <f t="shared" si="5"/>
        <v>28.92</v>
      </c>
      <c r="R17" s="8">
        <v>63.33</v>
      </c>
      <c r="S17" s="7">
        <f t="shared" si="6"/>
        <v>31.665</v>
      </c>
      <c r="T17" s="7">
        <f t="shared" si="7"/>
        <v>69.13499999999999</v>
      </c>
    </row>
    <row r="18" spans="1:20" ht="12.75">
      <c r="A18" s="1">
        <f t="shared" si="0"/>
        <v>12</v>
      </c>
      <c r="B18" s="2">
        <v>72229368</v>
      </c>
      <c r="C18" s="3" t="s">
        <v>37</v>
      </c>
      <c r="D18" s="1" t="s">
        <v>1</v>
      </c>
      <c r="E18" s="4">
        <v>0</v>
      </c>
      <c r="F18" s="4">
        <v>5</v>
      </c>
      <c r="G18" s="4">
        <f t="shared" si="1"/>
        <v>5</v>
      </c>
      <c r="H18" s="4">
        <v>3</v>
      </c>
      <c r="I18" s="4">
        <v>0</v>
      </c>
      <c r="J18" s="4">
        <v>2</v>
      </c>
      <c r="K18" s="4">
        <f t="shared" si="2"/>
        <v>5</v>
      </c>
      <c r="L18" s="4">
        <v>0</v>
      </c>
      <c r="M18" s="5">
        <f t="shared" si="3"/>
        <v>1</v>
      </c>
      <c r="N18" s="6">
        <v>82.8</v>
      </c>
      <c r="O18" s="4">
        <f t="shared" si="4"/>
        <v>8.28</v>
      </c>
      <c r="P18" s="7">
        <v>75</v>
      </c>
      <c r="Q18" s="7">
        <f t="shared" si="5"/>
        <v>22.5</v>
      </c>
      <c r="R18" s="8">
        <v>74.38</v>
      </c>
      <c r="S18" s="7">
        <f t="shared" si="6"/>
        <v>37.19</v>
      </c>
      <c r="T18" s="7">
        <f t="shared" si="7"/>
        <v>68.97</v>
      </c>
    </row>
    <row r="19" spans="1:20" ht="12.75">
      <c r="A19" s="1">
        <f t="shared" si="0"/>
        <v>13</v>
      </c>
      <c r="B19" s="2">
        <v>78024685</v>
      </c>
      <c r="C19" s="3" t="s">
        <v>11</v>
      </c>
      <c r="D19" s="1" t="s">
        <v>1</v>
      </c>
      <c r="E19" s="4">
        <v>0</v>
      </c>
      <c r="F19" s="4">
        <v>3</v>
      </c>
      <c r="G19" s="4">
        <f t="shared" si="1"/>
        <v>3</v>
      </c>
      <c r="H19" s="4">
        <v>5</v>
      </c>
      <c r="I19" s="4">
        <v>0</v>
      </c>
      <c r="J19" s="4">
        <v>0</v>
      </c>
      <c r="K19" s="4">
        <f t="shared" si="2"/>
        <v>5</v>
      </c>
      <c r="L19" s="4">
        <v>0</v>
      </c>
      <c r="M19" s="5">
        <f t="shared" si="3"/>
        <v>0.8</v>
      </c>
      <c r="N19" s="6">
        <v>75.6</v>
      </c>
      <c r="O19" s="4">
        <f t="shared" si="4"/>
        <v>7.56</v>
      </c>
      <c r="P19" s="7">
        <v>73</v>
      </c>
      <c r="Q19" s="7">
        <f t="shared" si="5"/>
        <v>21.9</v>
      </c>
      <c r="R19" s="8">
        <v>75.85</v>
      </c>
      <c r="S19" s="7">
        <f t="shared" si="6"/>
        <v>37.925</v>
      </c>
      <c r="T19" s="7">
        <f t="shared" si="7"/>
        <v>68.185</v>
      </c>
    </row>
    <row r="20" spans="1:20" ht="12.75">
      <c r="A20" s="1">
        <f t="shared" si="0"/>
        <v>14</v>
      </c>
      <c r="B20" s="2">
        <v>34994725</v>
      </c>
      <c r="C20" s="3" t="s">
        <v>43</v>
      </c>
      <c r="D20" s="1" t="s">
        <v>1</v>
      </c>
      <c r="E20" s="4">
        <v>0</v>
      </c>
      <c r="F20" s="4">
        <v>0</v>
      </c>
      <c r="G20" s="4">
        <f t="shared" si="1"/>
        <v>0</v>
      </c>
      <c r="H20" s="4">
        <v>5</v>
      </c>
      <c r="I20" s="4">
        <v>0</v>
      </c>
      <c r="J20" s="4">
        <v>0</v>
      </c>
      <c r="K20" s="4">
        <f t="shared" si="2"/>
        <v>5</v>
      </c>
      <c r="L20" s="4">
        <v>0</v>
      </c>
      <c r="M20" s="5">
        <f t="shared" si="3"/>
        <v>0.5</v>
      </c>
      <c r="N20" s="6">
        <v>76.8</v>
      </c>
      <c r="O20" s="4">
        <f t="shared" si="4"/>
        <v>7.68</v>
      </c>
      <c r="P20" s="7">
        <v>75.5</v>
      </c>
      <c r="Q20" s="7">
        <f t="shared" si="5"/>
        <v>22.65</v>
      </c>
      <c r="R20" s="8">
        <v>74.6</v>
      </c>
      <c r="S20" s="7">
        <f t="shared" si="6"/>
        <v>37.3</v>
      </c>
      <c r="T20" s="7">
        <f t="shared" si="7"/>
        <v>68.13</v>
      </c>
    </row>
    <row r="21" spans="1:20" ht="12.75">
      <c r="A21" s="1">
        <f t="shared" si="0"/>
        <v>15</v>
      </c>
      <c r="B21" s="2">
        <v>78745457</v>
      </c>
      <c r="C21" s="3" t="s">
        <v>41</v>
      </c>
      <c r="D21" s="1" t="s">
        <v>1</v>
      </c>
      <c r="E21" s="4">
        <v>0</v>
      </c>
      <c r="F21" s="4">
        <v>2</v>
      </c>
      <c r="G21" s="4">
        <f t="shared" si="1"/>
        <v>2</v>
      </c>
      <c r="H21" s="4">
        <v>5</v>
      </c>
      <c r="I21" s="4">
        <v>0</v>
      </c>
      <c r="J21" s="4">
        <v>0</v>
      </c>
      <c r="K21" s="4">
        <f t="shared" si="2"/>
        <v>5</v>
      </c>
      <c r="L21" s="4">
        <v>0</v>
      </c>
      <c r="M21" s="5">
        <f t="shared" si="3"/>
        <v>0.7000000000000001</v>
      </c>
      <c r="N21" s="6">
        <v>78.8</v>
      </c>
      <c r="O21" s="4">
        <f t="shared" si="4"/>
        <v>7.88</v>
      </c>
      <c r="P21" s="7">
        <v>63</v>
      </c>
      <c r="Q21" s="7">
        <f t="shared" si="5"/>
        <v>18.9</v>
      </c>
      <c r="R21" s="8">
        <v>77.91</v>
      </c>
      <c r="S21" s="7">
        <f t="shared" si="6"/>
        <v>38.955</v>
      </c>
      <c r="T21" s="7">
        <f t="shared" si="7"/>
        <v>66.435</v>
      </c>
    </row>
    <row r="22" spans="1:20" ht="12.75">
      <c r="A22" s="1">
        <f t="shared" si="0"/>
        <v>16</v>
      </c>
      <c r="B22" s="2">
        <v>45494411</v>
      </c>
      <c r="C22" s="3" t="s">
        <v>7</v>
      </c>
      <c r="D22" s="1" t="s">
        <v>1</v>
      </c>
      <c r="E22" s="4">
        <v>0</v>
      </c>
      <c r="F22" s="4">
        <v>2</v>
      </c>
      <c r="G22" s="4">
        <f t="shared" si="1"/>
        <v>2</v>
      </c>
      <c r="H22" s="4">
        <v>3</v>
      </c>
      <c r="I22" s="4">
        <v>0</v>
      </c>
      <c r="J22" s="4">
        <v>0</v>
      </c>
      <c r="K22" s="4">
        <f t="shared" si="2"/>
        <v>3</v>
      </c>
      <c r="L22" s="4">
        <v>0</v>
      </c>
      <c r="M22" s="5">
        <f t="shared" si="3"/>
        <v>0.5</v>
      </c>
      <c r="N22" s="6">
        <v>84</v>
      </c>
      <c r="O22" s="4">
        <f t="shared" si="4"/>
        <v>8.4</v>
      </c>
      <c r="P22" s="7">
        <v>69.4</v>
      </c>
      <c r="Q22" s="7">
        <f t="shared" si="5"/>
        <v>20.82</v>
      </c>
      <c r="R22" s="8">
        <v>72.08</v>
      </c>
      <c r="S22" s="7">
        <f t="shared" si="6"/>
        <v>36.04</v>
      </c>
      <c r="T22" s="7">
        <f t="shared" si="7"/>
        <v>65.75999999999999</v>
      </c>
    </row>
    <row r="23" spans="1:20" ht="12.75">
      <c r="A23" s="1">
        <f t="shared" si="0"/>
        <v>17</v>
      </c>
      <c r="B23" s="2">
        <v>78747885</v>
      </c>
      <c r="C23" s="3" t="s">
        <v>18</v>
      </c>
      <c r="D23" s="1" t="s">
        <v>1</v>
      </c>
      <c r="E23" s="4">
        <v>0</v>
      </c>
      <c r="F23" s="4">
        <v>2</v>
      </c>
      <c r="G23" s="4">
        <f t="shared" si="1"/>
        <v>2</v>
      </c>
      <c r="H23" s="4">
        <v>3</v>
      </c>
      <c r="I23" s="4">
        <v>0</v>
      </c>
      <c r="J23" s="4">
        <v>0</v>
      </c>
      <c r="K23" s="4">
        <f t="shared" si="2"/>
        <v>3</v>
      </c>
      <c r="L23" s="4">
        <v>0</v>
      </c>
      <c r="M23" s="5">
        <f t="shared" si="3"/>
        <v>0.5</v>
      </c>
      <c r="N23" s="6">
        <v>88</v>
      </c>
      <c r="O23" s="4">
        <f t="shared" si="4"/>
        <v>8.8</v>
      </c>
      <c r="P23" s="7">
        <v>80</v>
      </c>
      <c r="Q23" s="7">
        <f t="shared" si="5"/>
        <v>24</v>
      </c>
      <c r="R23" s="8">
        <v>64.41</v>
      </c>
      <c r="S23" s="7">
        <f t="shared" si="6"/>
        <v>32.205</v>
      </c>
      <c r="T23" s="7">
        <f t="shared" si="7"/>
        <v>65.505</v>
      </c>
    </row>
    <row r="24" spans="1:20" ht="12.75">
      <c r="A24" s="1">
        <f t="shared" si="0"/>
        <v>18</v>
      </c>
      <c r="B24" s="2">
        <v>52344433</v>
      </c>
      <c r="C24" s="3" t="s">
        <v>9</v>
      </c>
      <c r="D24" s="1" t="s">
        <v>1</v>
      </c>
      <c r="E24" s="4">
        <v>0</v>
      </c>
      <c r="F24" s="4">
        <v>8</v>
      </c>
      <c r="G24" s="4">
        <f t="shared" si="1"/>
        <v>8</v>
      </c>
      <c r="H24" s="4">
        <v>5</v>
      </c>
      <c r="I24" s="4">
        <v>0</v>
      </c>
      <c r="J24" s="4">
        <v>1</v>
      </c>
      <c r="K24" s="4">
        <f t="shared" si="2"/>
        <v>6</v>
      </c>
      <c r="L24" s="4">
        <v>0</v>
      </c>
      <c r="M24" s="5">
        <f t="shared" si="3"/>
        <v>1.4000000000000001</v>
      </c>
      <c r="N24" s="6">
        <v>77</v>
      </c>
      <c r="O24" s="4">
        <f t="shared" si="4"/>
        <v>7.7</v>
      </c>
      <c r="P24" s="7">
        <v>80.75</v>
      </c>
      <c r="Q24" s="7">
        <f t="shared" si="5"/>
        <v>24.224999999999998</v>
      </c>
      <c r="R24" s="8">
        <v>63.55</v>
      </c>
      <c r="S24" s="7">
        <f t="shared" si="6"/>
        <v>31.775</v>
      </c>
      <c r="T24" s="7">
        <f t="shared" si="7"/>
        <v>65.1</v>
      </c>
    </row>
    <row r="25" spans="1:20" ht="12.75">
      <c r="A25" s="1">
        <f t="shared" si="0"/>
        <v>19</v>
      </c>
      <c r="B25" s="2">
        <v>50955643</v>
      </c>
      <c r="C25" s="3" t="s">
        <v>2</v>
      </c>
      <c r="D25" s="1" t="s">
        <v>1</v>
      </c>
      <c r="E25" s="4">
        <v>0</v>
      </c>
      <c r="F25" s="4">
        <v>4</v>
      </c>
      <c r="G25" s="4">
        <f t="shared" si="1"/>
        <v>4</v>
      </c>
      <c r="H25" s="4">
        <v>4</v>
      </c>
      <c r="I25" s="4">
        <v>0</v>
      </c>
      <c r="J25" s="4">
        <v>0</v>
      </c>
      <c r="K25" s="4">
        <f t="shared" si="2"/>
        <v>4</v>
      </c>
      <c r="L25" s="4">
        <v>0</v>
      </c>
      <c r="M25" s="5">
        <f t="shared" si="3"/>
        <v>0.8</v>
      </c>
      <c r="N25" s="6">
        <v>87.2</v>
      </c>
      <c r="O25" s="4">
        <f t="shared" si="4"/>
        <v>8.72</v>
      </c>
      <c r="P25" s="7">
        <v>72.75</v>
      </c>
      <c r="Q25" s="7">
        <f t="shared" si="5"/>
        <v>21.825</v>
      </c>
      <c r="R25" s="8">
        <v>66.56</v>
      </c>
      <c r="S25" s="7">
        <f t="shared" si="6"/>
        <v>33.28</v>
      </c>
      <c r="T25" s="7">
        <f t="shared" si="7"/>
        <v>64.625</v>
      </c>
    </row>
    <row r="26" spans="1:20" ht="12.75">
      <c r="A26" s="1">
        <f t="shared" si="0"/>
        <v>20</v>
      </c>
      <c r="B26" s="2">
        <v>78023955</v>
      </c>
      <c r="C26" s="3" t="s">
        <v>42</v>
      </c>
      <c r="D26" s="1" t="s">
        <v>1</v>
      </c>
      <c r="E26" s="4">
        <v>0</v>
      </c>
      <c r="F26" s="4">
        <v>2</v>
      </c>
      <c r="G26" s="4">
        <f t="shared" si="1"/>
        <v>2</v>
      </c>
      <c r="H26" s="4">
        <v>5</v>
      </c>
      <c r="I26" s="4">
        <v>0</v>
      </c>
      <c r="J26" s="4">
        <v>0</v>
      </c>
      <c r="K26" s="4">
        <f t="shared" si="2"/>
        <v>5</v>
      </c>
      <c r="L26" s="4">
        <v>0</v>
      </c>
      <c r="M26" s="5">
        <f t="shared" si="3"/>
        <v>0.7000000000000001</v>
      </c>
      <c r="N26" s="6">
        <v>72.8</v>
      </c>
      <c r="O26" s="4">
        <f t="shared" si="4"/>
        <v>7.28</v>
      </c>
      <c r="P26" s="7">
        <v>58.25</v>
      </c>
      <c r="Q26" s="7">
        <f t="shared" si="5"/>
        <v>17.474999999999998</v>
      </c>
      <c r="R26" s="8">
        <v>78.2</v>
      </c>
      <c r="S26" s="7">
        <f t="shared" si="6"/>
        <v>39.1</v>
      </c>
      <c r="T26" s="7">
        <f t="shared" si="7"/>
        <v>64.555</v>
      </c>
    </row>
    <row r="27" spans="1:20" ht="12.75">
      <c r="A27" s="1">
        <f t="shared" si="0"/>
        <v>21</v>
      </c>
      <c r="B27" s="2">
        <v>32715889</v>
      </c>
      <c r="C27" s="3" t="s">
        <v>44</v>
      </c>
      <c r="D27" s="1" t="s">
        <v>1</v>
      </c>
      <c r="E27" s="4">
        <v>0</v>
      </c>
      <c r="F27" s="4">
        <v>3</v>
      </c>
      <c r="G27" s="4">
        <f t="shared" si="1"/>
        <v>3</v>
      </c>
      <c r="H27" s="4">
        <v>2</v>
      </c>
      <c r="I27" s="4">
        <v>0</v>
      </c>
      <c r="J27" s="4">
        <v>0</v>
      </c>
      <c r="K27" s="4">
        <f t="shared" si="2"/>
        <v>2</v>
      </c>
      <c r="L27" s="4">
        <v>0</v>
      </c>
      <c r="M27" s="5">
        <f t="shared" si="3"/>
        <v>0.5</v>
      </c>
      <c r="N27" s="6">
        <v>80</v>
      </c>
      <c r="O27" s="4">
        <f t="shared" si="4"/>
        <v>8</v>
      </c>
      <c r="P27" s="7">
        <v>71.5</v>
      </c>
      <c r="Q27" s="7">
        <f t="shared" si="5"/>
        <v>21.45</v>
      </c>
      <c r="R27" s="8">
        <v>69.17</v>
      </c>
      <c r="S27" s="7">
        <f t="shared" si="6"/>
        <v>34.585</v>
      </c>
      <c r="T27" s="7">
        <f t="shared" si="7"/>
        <v>64.535</v>
      </c>
    </row>
    <row r="28" spans="1:20" ht="12.75">
      <c r="A28" s="1">
        <f t="shared" si="0"/>
        <v>22</v>
      </c>
      <c r="B28" s="2">
        <v>78750644</v>
      </c>
      <c r="C28" s="3" t="s">
        <v>45</v>
      </c>
      <c r="D28" s="1" t="s">
        <v>1</v>
      </c>
      <c r="E28" s="4">
        <v>0</v>
      </c>
      <c r="F28" s="4">
        <v>0</v>
      </c>
      <c r="G28" s="4">
        <f t="shared" si="1"/>
        <v>0</v>
      </c>
      <c r="H28" s="4">
        <v>2</v>
      </c>
      <c r="I28" s="4">
        <v>0</v>
      </c>
      <c r="J28" s="4">
        <v>0</v>
      </c>
      <c r="K28" s="4">
        <f t="shared" si="2"/>
        <v>2</v>
      </c>
      <c r="L28" s="4">
        <v>0</v>
      </c>
      <c r="M28" s="5">
        <f t="shared" si="3"/>
        <v>0.2</v>
      </c>
      <c r="N28" s="6">
        <v>74</v>
      </c>
      <c r="O28" s="4">
        <f t="shared" si="4"/>
        <v>7.4</v>
      </c>
      <c r="P28" s="7">
        <v>68</v>
      </c>
      <c r="Q28" s="7">
        <f t="shared" si="5"/>
        <v>20.4</v>
      </c>
      <c r="R28" s="8">
        <v>72.27</v>
      </c>
      <c r="S28" s="7">
        <f t="shared" si="6"/>
        <v>36.135</v>
      </c>
      <c r="T28" s="7">
        <f t="shared" si="7"/>
        <v>64.13499999999999</v>
      </c>
    </row>
    <row r="29" spans="1:20" ht="12.75">
      <c r="A29" s="1">
        <f t="shared" si="0"/>
        <v>23</v>
      </c>
      <c r="B29" s="2">
        <v>50955567</v>
      </c>
      <c r="C29" s="3" t="s">
        <v>8</v>
      </c>
      <c r="D29" s="1" t="s">
        <v>1</v>
      </c>
      <c r="E29" s="4">
        <v>0</v>
      </c>
      <c r="F29" s="4">
        <v>2</v>
      </c>
      <c r="G29" s="4">
        <f t="shared" si="1"/>
        <v>2</v>
      </c>
      <c r="H29" s="4">
        <v>5</v>
      </c>
      <c r="I29" s="4">
        <v>0</v>
      </c>
      <c r="J29" s="4">
        <v>3</v>
      </c>
      <c r="K29" s="4">
        <f t="shared" si="2"/>
        <v>8</v>
      </c>
      <c r="L29" s="4">
        <v>0</v>
      </c>
      <c r="M29" s="5">
        <f t="shared" si="3"/>
        <v>1</v>
      </c>
      <c r="N29" s="6">
        <v>60</v>
      </c>
      <c r="O29" s="4">
        <f t="shared" si="4"/>
        <v>6</v>
      </c>
      <c r="P29" s="7">
        <v>70.6</v>
      </c>
      <c r="Q29" s="7">
        <f t="shared" si="5"/>
        <v>21.179999999999996</v>
      </c>
      <c r="R29" s="8">
        <v>70.86</v>
      </c>
      <c r="S29" s="7">
        <f t="shared" si="6"/>
        <v>35.43</v>
      </c>
      <c r="T29" s="7">
        <f t="shared" si="7"/>
        <v>63.61</v>
      </c>
    </row>
    <row r="30" spans="1:20" ht="12.75">
      <c r="A30" s="1">
        <f t="shared" si="0"/>
        <v>24</v>
      </c>
      <c r="B30" s="2">
        <v>2756971</v>
      </c>
      <c r="C30" s="3" t="s">
        <v>29</v>
      </c>
      <c r="D30" s="1" t="s">
        <v>1</v>
      </c>
      <c r="E30" s="4">
        <v>0</v>
      </c>
      <c r="F30" s="4">
        <v>7</v>
      </c>
      <c r="G30" s="4">
        <f t="shared" si="1"/>
        <v>7</v>
      </c>
      <c r="H30" s="4">
        <v>5</v>
      </c>
      <c r="I30" s="4">
        <v>0</v>
      </c>
      <c r="J30" s="4">
        <v>0</v>
      </c>
      <c r="K30" s="4">
        <f t="shared" si="2"/>
        <v>5</v>
      </c>
      <c r="L30" s="4">
        <v>0</v>
      </c>
      <c r="M30" s="5">
        <f t="shared" si="3"/>
        <v>1.2000000000000002</v>
      </c>
      <c r="N30" s="6">
        <v>92</v>
      </c>
      <c r="O30" s="4">
        <f t="shared" si="4"/>
        <v>9.200000000000001</v>
      </c>
      <c r="P30" s="7">
        <v>74.5</v>
      </c>
      <c r="Q30" s="7">
        <f t="shared" si="5"/>
        <v>22.349999999999998</v>
      </c>
      <c r="R30" s="8">
        <v>61.36</v>
      </c>
      <c r="S30" s="7">
        <f t="shared" si="6"/>
        <v>30.68</v>
      </c>
      <c r="T30" s="7">
        <f t="shared" si="7"/>
        <v>63.43</v>
      </c>
    </row>
    <row r="31" spans="1:20" ht="12.75">
      <c r="A31" s="1">
        <f t="shared" si="0"/>
        <v>25</v>
      </c>
      <c r="B31" s="2">
        <v>10942222</v>
      </c>
      <c r="C31" s="3" t="s">
        <v>3</v>
      </c>
      <c r="D31" s="1" t="s">
        <v>1</v>
      </c>
      <c r="E31" s="4">
        <v>0</v>
      </c>
      <c r="F31" s="4">
        <v>7</v>
      </c>
      <c r="G31" s="4">
        <f t="shared" si="1"/>
        <v>7</v>
      </c>
      <c r="H31" s="4">
        <v>2</v>
      </c>
      <c r="I31" s="4">
        <v>0</v>
      </c>
      <c r="J31" s="4">
        <v>4</v>
      </c>
      <c r="K31" s="4">
        <f t="shared" si="2"/>
        <v>6</v>
      </c>
      <c r="L31" s="4">
        <v>0</v>
      </c>
      <c r="M31" s="5">
        <f t="shared" si="3"/>
        <v>1.3</v>
      </c>
      <c r="N31" s="6">
        <v>76</v>
      </c>
      <c r="O31" s="4">
        <f t="shared" si="4"/>
        <v>7.6000000000000005</v>
      </c>
      <c r="P31" s="7">
        <v>75.25</v>
      </c>
      <c r="Q31" s="7">
        <f t="shared" si="5"/>
        <v>22.575</v>
      </c>
      <c r="R31" s="8">
        <v>63.83</v>
      </c>
      <c r="S31" s="7">
        <f t="shared" si="6"/>
        <v>31.915</v>
      </c>
      <c r="T31" s="7">
        <f t="shared" si="7"/>
        <v>63.39</v>
      </c>
    </row>
    <row r="32" spans="1:20" ht="12.75">
      <c r="A32" s="1">
        <f t="shared" si="0"/>
        <v>26</v>
      </c>
      <c r="B32" s="2">
        <v>78023447</v>
      </c>
      <c r="C32" s="3" t="s">
        <v>23</v>
      </c>
      <c r="D32" s="1" t="s">
        <v>1</v>
      </c>
      <c r="E32" s="4">
        <v>0</v>
      </c>
      <c r="F32" s="4">
        <v>3</v>
      </c>
      <c r="G32" s="4">
        <f t="shared" si="1"/>
        <v>3</v>
      </c>
      <c r="H32" s="4">
        <v>5</v>
      </c>
      <c r="I32" s="4">
        <v>0</v>
      </c>
      <c r="J32" s="4">
        <v>3</v>
      </c>
      <c r="K32" s="4">
        <f t="shared" si="2"/>
        <v>8</v>
      </c>
      <c r="L32" s="4">
        <v>0</v>
      </c>
      <c r="M32" s="5">
        <f t="shared" si="3"/>
        <v>1.1</v>
      </c>
      <c r="N32" s="6">
        <v>73</v>
      </c>
      <c r="O32" s="4">
        <f t="shared" si="4"/>
        <v>7.300000000000001</v>
      </c>
      <c r="P32" s="7">
        <v>60.6</v>
      </c>
      <c r="Q32" s="7">
        <f t="shared" si="5"/>
        <v>18.18</v>
      </c>
      <c r="R32" s="8">
        <v>71.74</v>
      </c>
      <c r="S32" s="7">
        <f t="shared" si="6"/>
        <v>35.87</v>
      </c>
      <c r="T32" s="7">
        <f t="shared" si="7"/>
        <v>62.449999999999996</v>
      </c>
    </row>
    <row r="33" spans="1:20" ht="12.75">
      <c r="A33" s="1">
        <f t="shared" si="0"/>
        <v>27</v>
      </c>
      <c r="B33" s="2">
        <v>50979328</v>
      </c>
      <c r="C33" s="3" t="s">
        <v>46</v>
      </c>
      <c r="D33" s="1" t="s">
        <v>1</v>
      </c>
      <c r="E33" s="4">
        <v>0</v>
      </c>
      <c r="F33" s="4">
        <v>2</v>
      </c>
      <c r="G33" s="4">
        <f t="shared" si="1"/>
        <v>2</v>
      </c>
      <c r="H33" s="4">
        <v>0</v>
      </c>
      <c r="I33" s="4">
        <v>0</v>
      </c>
      <c r="J33" s="4">
        <v>3</v>
      </c>
      <c r="K33" s="4">
        <f t="shared" si="2"/>
        <v>3</v>
      </c>
      <c r="L33" s="4">
        <v>0</v>
      </c>
      <c r="M33" s="5">
        <f t="shared" si="3"/>
        <v>0.5</v>
      </c>
      <c r="N33" s="6">
        <v>76.8</v>
      </c>
      <c r="O33" s="4">
        <f t="shared" si="4"/>
        <v>7.68</v>
      </c>
      <c r="P33" s="7">
        <v>58.5</v>
      </c>
      <c r="Q33" s="7">
        <f t="shared" si="5"/>
        <v>17.55</v>
      </c>
      <c r="R33" s="8">
        <v>73.08</v>
      </c>
      <c r="S33" s="7">
        <f t="shared" si="6"/>
        <v>36.54</v>
      </c>
      <c r="T33" s="7">
        <f t="shared" si="7"/>
        <v>62.269999999999996</v>
      </c>
    </row>
    <row r="34" spans="1:20" ht="12.75">
      <c r="A34" s="1">
        <f t="shared" si="0"/>
        <v>28</v>
      </c>
      <c r="B34" s="2">
        <v>92528269</v>
      </c>
      <c r="C34" s="3" t="s">
        <v>13</v>
      </c>
      <c r="D34" s="1" t="s">
        <v>1</v>
      </c>
      <c r="E34" s="4">
        <v>0</v>
      </c>
      <c r="F34" s="4">
        <v>3</v>
      </c>
      <c r="G34" s="4">
        <f t="shared" si="1"/>
        <v>3</v>
      </c>
      <c r="H34" s="4">
        <v>2</v>
      </c>
      <c r="I34" s="4">
        <v>0</v>
      </c>
      <c r="J34" s="4">
        <v>0</v>
      </c>
      <c r="K34" s="4">
        <f t="shared" si="2"/>
        <v>2</v>
      </c>
      <c r="L34" s="4">
        <v>0</v>
      </c>
      <c r="M34" s="5">
        <f t="shared" si="3"/>
        <v>0.5</v>
      </c>
      <c r="N34" s="6">
        <v>77.2</v>
      </c>
      <c r="O34" s="4">
        <f t="shared" si="4"/>
        <v>7.720000000000001</v>
      </c>
      <c r="P34" s="7">
        <v>61.2</v>
      </c>
      <c r="Q34" s="7">
        <f t="shared" si="5"/>
        <v>18.36</v>
      </c>
      <c r="R34" s="8">
        <v>71.24</v>
      </c>
      <c r="S34" s="7">
        <f t="shared" si="6"/>
        <v>35.62</v>
      </c>
      <c r="T34" s="7">
        <f t="shared" si="7"/>
        <v>62.199999999999996</v>
      </c>
    </row>
    <row r="35" spans="1:20" ht="12.75">
      <c r="A35" s="1">
        <f t="shared" si="0"/>
        <v>29</v>
      </c>
      <c r="B35" s="2">
        <v>35115869</v>
      </c>
      <c r="C35" s="3" t="s">
        <v>31</v>
      </c>
      <c r="D35" s="1" t="s">
        <v>1</v>
      </c>
      <c r="E35" s="4">
        <v>0</v>
      </c>
      <c r="F35" s="4">
        <v>4</v>
      </c>
      <c r="G35" s="4">
        <f t="shared" si="1"/>
        <v>4</v>
      </c>
      <c r="H35" s="4">
        <v>0</v>
      </c>
      <c r="I35" s="4">
        <v>0</v>
      </c>
      <c r="J35" s="4">
        <v>0</v>
      </c>
      <c r="K35" s="4">
        <f t="shared" si="2"/>
        <v>0</v>
      </c>
      <c r="L35" s="4">
        <v>0</v>
      </c>
      <c r="M35" s="5">
        <f t="shared" si="3"/>
        <v>0.4</v>
      </c>
      <c r="N35" s="6">
        <v>67.4</v>
      </c>
      <c r="O35" s="4">
        <f t="shared" si="4"/>
        <v>6.740000000000001</v>
      </c>
      <c r="P35" s="7">
        <v>69.25</v>
      </c>
      <c r="Q35" s="7">
        <f t="shared" si="5"/>
        <v>20.775</v>
      </c>
      <c r="R35" s="8">
        <v>68.57</v>
      </c>
      <c r="S35" s="7">
        <f t="shared" si="6"/>
        <v>34.285</v>
      </c>
      <c r="T35" s="7">
        <f t="shared" si="7"/>
        <v>62.199999999999996</v>
      </c>
    </row>
    <row r="36" spans="1:20" ht="12.75">
      <c r="A36" s="1">
        <f t="shared" si="0"/>
        <v>30</v>
      </c>
      <c r="B36" s="2">
        <v>50902402</v>
      </c>
      <c r="C36" s="3" t="s">
        <v>16</v>
      </c>
      <c r="D36" s="1" t="s">
        <v>1</v>
      </c>
      <c r="E36" s="4">
        <v>0</v>
      </c>
      <c r="F36" s="4">
        <v>4</v>
      </c>
      <c r="G36" s="4">
        <f t="shared" si="1"/>
        <v>4</v>
      </c>
      <c r="H36" s="4">
        <v>3</v>
      </c>
      <c r="I36" s="4">
        <v>0</v>
      </c>
      <c r="J36" s="4">
        <v>0</v>
      </c>
      <c r="K36" s="4">
        <f t="shared" si="2"/>
        <v>3</v>
      </c>
      <c r="L36" s="4">
        <v>0</v>
      </c>
      <c r="M36" s="5">
        <f t="shared" si="3"/>
        <v>0.7000000000000001</v>
      </c>
      <c r="N36" s="6">
        <v>69.6</v>
      </c>
      <c r="O36" s="4">
        <f t="shared" si="4"/>
        <v>6.96</v>
      </c>
      <c r="P36" s="7">
        <v>63.5</v>
      </c>
      <c r="Q36" s="7">
        <f t="shared" si="5"/>
        <v>19.05</v>
      </c>
      <c r="R36" s="8">
        <v>70.52</v>
      </c>
      <c r="S36" s="7">
        <f t="shared" si="6"/>
        <v>35.26</v>
      </c>
      <c r="T36" s="7">
        <f t="shared" si="7"/>
        <v>61.97</v>
      </c>
    </row>
    <row r="37" spans="1:20" ht="12.75">
      <c r="A37" s="1">
        <f t="shared" si="0"/>
        <v>31</v>
      </c>
      <c r="B37" s="2">
        <v>50914971</v>
      </c>
      <c r="C37" s="3" t="s">
        <v>34</v>
      </c>
      <c r="D37" s="1" t="s">
        <v>1</v>
      </c>
      <c r="E37" s="4">
        <v>0</v>
      </c>
      <c r="F37" s="4">
        <v>4</v>
      </c>
      <c r="G37" s="4">
        <f t="shared" si="1"/>
        <v>4</v>
      </c>
      <c r="H37" s="4">
        <v>4</v>
      </c>
      <c r="I37" s="4">
        <v>0</v>
      </c>
      <c r="J37" s="4">
        <v>0</v>
      </c>
      <c r="K37" s="4">
        <f t="shared" si="2"/>
        <v>4</v>
      </c>
      <c r="L37" s="4">
        <v>0</v>
      </c>
      <c r="M37" s="5">
        <f t="shared" si="3"/>
        <v>0.8</v>
      </c>
      <c r="N37" s="6">
        <v>77.5</v>
      </c>
      <c r="O37" s="4">
        <f t="shared" si="4"/>
        <v>7.75</v>
      </c>
      <c r="P37" s="7">
        <v>72.25</v>
      </c>
      <c r="Q37" s="7">
        <f t="shared" si="5"/>
        <v>21.675</v>
      </c>
      <c r="R37" s="8">
        <v>63.48</v>
      </c>
      <c r="S37" s="7">
        <f t="shared" si="6"/>
        <v>31.74</v>
      </c>
      <c r="T37" s="7">
        <f t="shared" si="7"/>
        <v>61.965</v>
      </c>
    </row>
    <row r="38" spans="1:20" ht="12.75">
      <c r="A38" s="1">
        <f t="shared" si="0"/>
        <v>32</v>
      </c>
      <c r="B38" s="2">
        <v>50849415</v>
      </c>
      <c r="C38" s="3" t="s">
        <v>35</v>
      </c>
      <c r="D38" s="1" t="s">
        <v>1</v>
      </c>
      <c r="E38" s="4">
        <v>0</v>
      </c>
      <c r="F38" s="4">
        <v>2</v>
      </c>
      <c r="G38" s="4">
        <f t="shared" si="1"/>
        <v>2</v>
      </c>
      <c r="H38" s="4">
        <v>5</v>
      </c>
      <c r="I38" s="4">
        <v>0</v>
      </c>
      <c r="J38" s="4">
        <v>0</v>
      </c>
      <c r="K38" s="4">
        <f t="shared" si="2"/>
        <v>5</v>
      </c>
      <c r="L38" s="4">
        <v>0</v>
      </c>
      <c r="M38" s="5">
        <f t="shared" si="3"/>
        <v>0.7000000000000001</v>
      </c>
      <c r="N38" s="6">
        <v>74</v>
      </c>
      <c r="O38" s="4">
        <f t="shared" si="4"/>
        <v>7.4</v>
      </c>
      <c r="P38" s="7">
        <v>56.25</v>
      </c>
      <c r="Q38" s="7">
        <f t="shared" si="5"/>
        <v>16.875</v>
      </c>
      <c r="R38" s="8">
        <v>73.26</v>
      </c>
      <c r="S38" s="7">
        <f t="shared" si="6"/>
        <v>36.63</v>
      </c>
      <c r="T38" s="7">
        <f t="shared" si="7"/>
        <v>61.605000000000004</v>
      </c>
    </row>
    <row r="39" spans="1:20" ht="12.75">
      <c r="A39" s="1">
        <f t="shared" si="0"/>
        <v>33</v>
      </c>
      <c r="B39" s="2">
        <v>50966596</v>
      </c>
      <c r="C39" s="3" t="s">
        <v>38</v>
      </c>
      <c r="D39" s="1" t="s">
        <v>1</v>
      </c>
      <c r="E39" s="4">
        <v>0</v>
      </c>
      <c r="F39" s="4">
        <v>5</v>
      </c>
      <c r="G39" s="4">
        <f t="shared" si="1"/>
        <v>5</v>
      </c>
      <c r="H39" s="4">
        <v>5</v>
      </c>
      <c r="I39" s="4">
        <v>0</v>
      </c>
      <c r="J39" s="4">
        <v>3</v>
      </c>
      <c r="K39" s="4">
        <f t="shared" si="2"/>
        <v>8</v>
      </c>
      <c r="L39" s="4">
        <v>0</v>
      </c>
      <c r="M39" s="5">
        <f t="shared" si="3"/>
        <v>1.3</v>
      </c>
      <c r="N39" s="6">
        <v>69.4</v>
      </c>
      <c r="O39" s="4">
        <f t="shared" si="4"/>
        <v>6.940000000000001</v>
      </c>
      <c r="P39" s="7">
        <v>56</v>
      </c>
      <c r="Q39" s="7">
        <f t="shared" si="5"/>
        <v>16.8</v>
      </c>
      <c r="R39" s="8">
        <v>72.58</v>
      </c>
      <c r="S39" s="7">
        <f t="shared" si="6"/>
        <v>36.29</v>
      </c>
      <c r="T39" s="7">
        <f t="shared" si="7"/>
        <v>61.33</v>
      </c>
    </row>
    <row r="40" spans="1:20" ht="12.75">
      <c r="A40" s="1">
        <f t="shared" si="0"/>
        <v>34</v>
      </c>
      <c r="B40" s="2">
        <v>50846543</v>
      </c>
      <c r="C40" s="3" t="s">
        <v>27</v>
      </c>
      <c r="D40" s="1" t="s">
        <v>1</v>
      </c>
      <c r="E40" s="4">
        <v>0</v>
      </c>
      <c r="F40" s="4">
        <v>2</v>
      </c>
      <c r="G40" s="4">
        <f t="shared" si="1"/>
        <v>2</v>
      </c>
      <c r="H40" s="4">
        <v>5</v>
      </c>
      <c r="I40" s="4">
        <v>0</v>
      </c>
      <c r="J40" s="4">
        <v>0</v>
      </c>
      <c r="K40" s="4">
        <f t="shared" si="2"/>
        <v>5</v>
      </c>
      <c r="L40" s="4">
        <v>0</v>
      </c>
      <c r="M40" s="5">
        <f t="shared" si="3"/>
        <v>0.7000000000000001</v>
      </c>
      <c r="N40" s="6">
        <v>70</v>
      </c>
      <c r="O40" s="4">
        <f t="shared" si="4"/>
        <v>7</v>
      </c>
      <c r="P40" s="7">
        <v>62.8</v>
      </c>
      <c r="Q40" s="7">
        <f t="shared" si="5"/>
        <v>18.84</v>
      </c>
      <c r="R40" s="8">
        <v>69.54</v>
      </c>
      <c r="S40" s="7">
        <f t="shared" si="6"/>
        <v>34.77</v>
      </c>
      <c r="T40" s="7">
        <f t="shared" si="7"/>
        <v>61.31</v>
      </c>
    </row>
    <row r="41" spans="1:20" ht="12.75">
      <c r="A41" s="1">
        <f t="shared" si="0"/>
        <v>35</v>
      </c>
      <c r="B41" s="2">
        <v>11171018</v>
      </c>
      <c r="C41" s="3" t="s">
        <v>25</v>
      </c>
      <c r="D41" s="1" t="s">
        <v>1</v>
      </c>
      <c r="E41" s="4">
        <v>0</v>
      </c>
      <c r="F41" s="4">
        <v>2</v>
      </c>
      <c r="G41" s="4">
        <f t="shared" si="1"/>
        <v>2</v>
      </c>
      <c r="H41" s="4">
        <v>4</v>
      </c>
      <c r="I41" s="4">
        <v>0</v>
      </c>
      <c r="J41" s="4">
        <v>0</v>
      </c>
      <c r="K41" s="4">
        <f t="shared" si="2"/>
        <v>4</v>
      </c>
      <c r="L41" s="4">
        <v>0</v>
      </c>
      <c r="M41" s="5">
        <f t="shared" si="3"/>
        <v>0.6000000000000001</v>
      </c>
      <c r="N41" s="6">
        <v>72.8</v>
      </c>
      <c r="O41" s="4">
        <f t="shared" si="4"/>
        <v>7.28</v>
      </c>
      <c r="P41" s="7">
        <v>77.25</v>
      </c>
      <c r="Q41" s="7">
        <f t="shared" si="5"/>
        <v>23.175</v>
      </c>
      <c r="R41" s="8">
        <v>60.11</v>
      </c>
      <c r="S41" s="7">
        <f t="shared" si="6"/>
        <v>30.055</v>
      </c>
      <c r="T41" s="7">
        <f t="shared" si="7"/>
        <v>61.11</v>
      </c>
    </row>
    <row r="42" spans="1:20" ht="12.75">
      <c r="A42" s="1">
        <f t="shared" si="0"/>
        <v>36</v>
      </c>
      <c r="B42" s="2">
        <v>50926892</v>
      </c>
      <c r="C42" s="3" t="s">
        <v>14</v>
      </c>
      <c r="D42" s="1" t="s">
        <v>1</v>
      </c>
      <c r="E42" s="4">
        <v>0</v>
      </c>
      <c r="F42" s="4">
        <v>6</v>
      </c>
      <c r="G42" s="4">
        <f t="shared" si="1"/>
        <v>6</v>
      </c>
      <c r="H42" s="4">
        <v>0</v>
      </c>
      <c r="I42" s="4">
        <v>0</v>
      </c>
      <c r="J42" s="4">
        <v>0</v>
      </c>
      <c r="K42" s="4">
        <f t="shared" si="2"/>
        <v>0</v>
      </c>
      <c r="L42" s="4">
        <v>0</v>
      </c>
      <c r="M42" s="5">
        <f t="shared" si="3"/>
        <v>0.6000000000000001</v>
      </c>
      <c r="N42" s="6">
        <v>75.2</v>
      </c>
      <c r="O42" s="4">
        <f t="shared" si="4"/>
        <v>7.5200000000000005</v>
      </c>
      <c r="P42" s="7">
        <v>64.75</v>
      </c>
      <c r="Q42" s="7">
        <f t="shared" si="5"/>
        <v>19.425</v>
      </c>
      <c r="R42" s="8">
        <v>66.44</v>
      </c>
      <c r="S42" s="7">
        <f t="shared" si="6"/>
        <v>33.22</v>
      </c>
      <c r="T42" s="7">
        <f t="shared" si="7"/>
        <v>60.765</v>
      </c>
    </row>
    <row r="43" spans="1:20" ht="12.75">
      <c r="A43" s="1">
        <f t="shared" si="0"/>
        <v>37</v>
      </c>
      <c r="B43" s="2">
        <v>6885569</v>
      </c>
      <c r="C43" s="9" t="s">
        <v>21</v>
      </c>
      <c r="D43" s="1" t="s">
        <v>1</v>
      </c>
      <c r="E43" s="4">
        <v>0</v>
      </c>
      <c r="F43" s="4">
        <v>1</v>
      </c>
      <c r="G43" s="4">
        <f t="shared" si="1"/>
        <v>1</v>
      </c>
      <c r="H43" s="4">
        <v>0</v>
      </c>
      <c r="I43" s="4">
        <v>0</v>
      </c>
      <c r="J43" s="4">
        <v>0</v>
      </c>
      <c r="K43" s="4">
        <f t="shared" si="2"/>
        <v>0</v>
      </c>
      <c r="L43" s="4">
        <v>0</v>
      </c>
      <c r="M43" s="5">
        <f t="shared" si="3"/>
        <v>0.1</v>
      </c>
      <c r="N43" s="6">
        <v>66.7</v>
      </c>
      <c r="O43" s="4">
        <f t="shared" si="4"/>
        <v>6.670000000000001</v>
      </c>
      <c r="P43" s="7">
        <v>67.4</v>
      </c>
      <c r="Q43" s="7">
        <f t="shared" si="5"/>
        <v>20.220000000000002</v>
      </c>
      <c r="R43" s="8">
        <v>66.84</v>
      </c>
      <c r="S43" s="7">
        <f t="shared" si="6"/>
        <v>33.42</v>
      </c>
      <c r="T43" s="7">
        <f t="shared" si="7"/>
        <v>60.410000000000004</v>
      </c>
    </row>
    <row r="44" spans="1:20" ht="12.75">
      <c r="A44" s="1">
        <f t="shared" si="0"/>
        <v>38</v>
      </c>
      <c r="B44" s="2">
        <v>15046370</v>
      </c>
      <c r="C44" s="9" t="s">
        <v>24</v>
      </c>
      <c r="D44" s="1" t="s">
        <v>1</v>
      </c>
      <c r="E44" s="4">
        <v>0</v>
      </c>
      <c r="F44" s="4">
        <v>0</v>
      </c>
      <c r="G44" s="4">
        <f t="shared" si="1"/>
        <v>0</v>
      </c>
      <c r="H44" s="4">
        <v>5</v>
      </c>
      <c r="I44" s="4">
        <v>0</v>
      </c>
      <c r="J44" s="4">
        <v>0</v>
      </c>
      <c r="K44" s="4">
        <f t="shared" si="2"/>
        <v>5</v>
      </c>
      <c r="L44" s="4">
        <v>0</v>
      </c>
      <c r="M44" s="5">
        <f t="shared" si="3"/>
        <v>0.5</v>
      </c>
      <c r="N44" s="6">
        <v>63.6</v>
      </c>
      <c r="O44" s="4">
        <f t="shared" si="4"/>
        <v>6.36</v>
      </c>
      <c r="P44" s="7">
        <v>74</v>
      </c>
      <c r="Q44" s="7">
        <f t="shared" si="5"/>
        <v>22.2</v>
      </c>
      <c r="R44" s="8">
        <v>62.44</v>
      </c>
      <c r="S44" s="7">
        <f t="shared" si="6"/>
        <v>31.22</v>
      </c>
      <c r="T44" s="7">
        <f t="shared" si="7"/>
        <v>60.28</v>
      </c>
    </row>
    <row r="45" spans="1:20" ht="12.75">
      <c r="A45" s="1">
        <f t="shared" si="0"/>
        <v>39</v>
      </c>
      <c r="B45" s="2">
        <v>78024760</v>
      </c>
      <c r="C45" s="3" t="s">
        <v>17</v>
      </c>
      <c r="D45" s="1" t="s">
        <v>1</v>
      </c>
      <c r="E45" s="4">
        <v>0</v>
      </c>
      <c r="F45" s="4">
        <v>2</v>
      </c>
      <c r="G45" s="4">
        <f t="shared" si="1"/>
        <v>2</v>
      </c>
      <c r="H45" s="4">
        <v>5</v>
      </c>
      <c r="I45" s="4">
        <v>0</v>
      </c>
      <c r="J45" s="4">
        <v>0</v>
      </c>
      <c r="K45" s="4">
        <f t="shared" si="2"/>
        <v>5</v>
      </c>
      <c r="L45" s="4">
        <v>0</v>
      </c>
      <c r="M45" s="5">
        <f t="shared" si="3"/>
        <v>0.7000000000000001</v>
      </c>
      <c r="N45" s="6">
        <v>58</v>
      </c>
      <c r="O45" s="4">
        <f t="shared" si="4"/>
        <v>5.800000000000001</v>
      </c>
      <c r="P45" s="7">
        <v>61</v>
      </c>
      <c r="Q45" s="7">
        <f t="shared" si="5"/>
        <v>18.3</v>
      </c>
      <c r="R45" s="8">
        <v>70.21</v>
      </c>
      <c r="S45" s="7">
        <f t="shared" si="6"/>
        <v>35.105</v>
      </c>
      <c r="T45" s="7">
        <f t="shared" si="7"/>
        <v>59.905</v>
      </c>
    </row>
    <row r="46" spans="1:20" ht="12.75">
      <c r="A46" s="1">
        <f t="shared" si="0"/>
        <v>40</v>
      </c>
      <c r="B46" s="2">
        <v>92553805</v>
      </c>
      <c r="C46" s="3" t="s">
        <v>15</v>
      </c>
      <c r="D46" s="1" t="s">
        <v>1</v>
      </c>
      <c r="E46" s="4">
        <v>0</v>
      </c>
      <c r="F46" s="4">
        <v>1</v>
      </c>
      <c r="G46" s="4">
        <f t="shared" si="1"/>
        <v>1</v>
      </c>
      <c r="H46" s="4">
        <v>5</v>
      </c>
      <c r="I46" s="4">
        <v>0</v>
      </c>
      <c r="J46" s="4">
        <v>0</v>
      </c>
      <c r="K46" s="4">
        <f t="shared" si="2"/>
        <v>5</v>
      </c>
      <c r="L46" s="4">
        <v>0</v>
      </c>
      <c r="M46" s="5">
        <f t="shared" si="3"/>
        <v>0.6000000000000001</v>
      </c>
      <c r="N46" s="6">
        <v>58.4</v>
      </c>
      <c r="O46" s="4">
        <f t="shared" si="4"/>
        <v>5.84</v>
      </c>
      <c r="P46" s="7">
        <v>56</v>
      </c>
      <c r="Q46" s="7">
        <f t="shared" si="5"/>
        <v>16.8</v>
      </c>
      <c r="R46" s="8">
        <v>72.28</v>
      </c>
      <c r="S46" s="7">
        <f t="shared" si="6"/>
        <v>36.14</v>
      </c>
      <c r="T46" s="7">
        <f t="shared" si="7"/>
        <v>59.38</v>
      </c>
    </row>
    <row r="47" spans="1:20" ht="12.75">
      <c r="A47" s="1">
        <f t="shared" si="0"/>
        <v>41</v>
      </c>
      <c r="B47" s="2">
        <v>78025924</v>
      </c>
      <c r="C47" s="9" t="s">
        <v>5</v>
      </c>
      <c r="D47" s="1" t="s">
        <v>1</v>
      </c>
      <c r="E47" s="4">
        <v>0</v>
      </c>
      <c r="F47" s="4">
        <v>2</v>
      </c>
      <c r="G47" s="4">
        <f t="shared" si="1"/>
        <v>2</v>
      </c>
      <c r="H47" s="4">
        <v>0</v>
      </c>
      <c r="I47" s="4">
        <v>0</v>
      </c>
      <c r="J47" s="4">
        <v>2</v>
      </c>
      <c r="K47" s="4">
        <f t="shared" si="2"/>
        <v>2</v>
      </c>
      <c r="L47" s="4">
        <v>0</v>
      </c>
      <c r="M47" s="5">
        <f t="shared" si="3"/>
        <v>0.4</v>
      </c>
      <c r="N47" s="6">
        <v>68.1</v>
      </c>
      <c r="O47" s="4">
        <f t="shared" si="4"/>
        <v>6.81</v>
      </c>
      <c r="P47" s="7">
        <v>57.6</v>
      </c>
      <c r="Q47" s="7">
        <f t="shared" si="5"/>
        <v>17.28</v>
      </c>
      <c r="R47" s="8">
        <v>69.68</v>
      </c>
      <c r="S47" s="7">
        <f t="shared" si="6"/>
        <v>34.84</v>
      </c>
      <c r="T47" s="7">
        <f t="shared" si="7"/>
        <v>59.330000000000005</v>
      </c>
    </row>
    <row r="48" spans="1:20" ht="12.75">
      <c r="A48" s="1">
        <f t="shared" si="0"/>
        <v>42</v>
      </c>
      <c r="B48" s="2">
        <v>50955989</v>
      </c>
      <c r="C48" s="3" t="s">
        <v>30</v>
      </c>
      <c r="D48" s="1" t="s">
        <v>1</v>
      </c>
      <c r="E48" s="4">
        <v>0</v>
      </c>
      <c r="F48" s="4">
        <v>4</v>
      </c>
      <c r="G48" s="4">
        <f t="shared" si="1"/>
        <v>4</v>
      </c>
      <c r="H48" s="4">
        <v>5</v>
      </c>
      <c r="I48" s="4">
        <v>0</v>
      </c>
      <c r="J48" s="4">
        <v>0</v>
      </c>
      <c r="K48" s="4">
        <f t="shared" si="2"/>
        <v>5</v>
      </c>
      <c r="L48" s="4">
        <v>0</v>
      </c>
      <c r="M48" s="5">
        <f t="shared" si="3"/>
        <v>0.9</v>
      </c>
      <c r="N48" s="6">
        <v>74.8</v>
      </c>
      <c r="O48" s="4">
        <f t="shared" si="4"/>
        <v>7.48</v>
      </c>
      <c r="P48" s="7">
        <v>57</v>
      </c>
      <c r="Q48" s="7">
        <f t="shared" si="5"/>
        <v>17.099999999999998</v>
      </c>
      <c r="R48" s="8">
        <v>66.77</v>
      </c>
      <c r="S48" s="7">
        <f t="shared" si="6"/>
        <v>33.385</v>
      </c>
      <c r="T48" s="7">
        <f t="shared" si="7"/>
        <v>58.864999999999995</v>
      </c>
    </row>
    <row r="49" spans="1:20" ht="12.75">
      <c r="A49" s="1">
        <f t="shared" si="0"/>
        <v>43</v>
      </c>
      <c r="B49" s="2">
        <v>50849782</v>
      </c>
      <c r="C49" s="3" t="s">
        <v>20</v>
      </c>
      <c r="D49" s="1" t="s">
        <v>1</v>
      </c>
      <c r="E49" s="4">
        <v>0</v>
      </c>
      <c r="F49" s="4">
        <v>2</v>
      </c>
      <c r="G49" s="4">
        <f t="shared" si="1"/>
        <v>2</v>
      </c>
      <c r="H49" s="4">
        <v>5</v>
      </c>
      <c r="I49" s="4">
        <v>0</v>
      </c>
      <c r="J49" s="4">
        <v>0</v>
      </c>
      <c r="K49" s="4">
        <f t="shared" si="2"/>
        <v>5</v>
      </c>
      <c r="L49" s="4">
        <v>0</v>
      </c>
      <c r="M49" s="5">
        <f t="shared" si="3"/>
        <v>0.7000000000000001</v>
      </c>
      <c r="N49" s="6">
        <v>64</v>
      </c>
      <c r="O49" s="4">
        <f t="shared" si="4"/>
        <v>6.4</v>
      </c>
      <c r="P49" s="7">
        <v>46</v>
      </c>
      <c r="Q49" s="7">
        <f t="shared" si="5"/>
        <v>13.799999999999999</v>
      </c>
      <c r="R49" s="8">
        <v>73.6</v>
      </c>
      <c r="S49" s="7">
        <f t="shared" si="6"/>
        <v>36.8</v>
      </c>
      <c r="T49" s="7">
        <f t="shared" si="7"/>
        <v>57.699999999999996</v>
      </c>
    </row>
    <row r="50" spans="1:20" ht="12.75">
      <c r="A50" s="1">
        <f t="shared" si="0"/>
        <v>44</v>
      </c>
      <c r="B50" s="2">
        <v>50955350</v>
      </c>
      <c r="C50" s="3" t="s">
        <v>40</v>
      </c>
      <c r="D50" s="1" t="s">
        <v>1</v>
      </c>
      <c r="E50" s="4">
        <v>0</v>
      </c>
      <c r="F50" s="4">
        <v>0</v>
      </c>
      <c r="G50" s="4">
        <f t="shared" si="1"/>
        <v>0</v>
      </c>
      <c r="H50" s="4">
        <v>0</v>
      </c>
      <c r="I50" s="4">
        <v>0</v>
      </c>
      <c r="J50" s="4">
        <v>0</v>
      </c>
      <c r="K50" s="4">
        <f t="shared" si="2"/>
        <v>0</v>
      </c>
      <c r="L50" s="4">
        <v>0</v>
      </c>
      <c r="M50" s="5">
        <f t="shared" si="3"/>
        <v>0</v>
      </c>
      <c r="N50" s="6">
        <v>72.1</v>
      </c>
      <c r="O50" s="4">
        <f t="shared" si="4"/>
        <v>7.21</v>
      </c>
      <c r="P50" s="7">
        <v>60.75</v>
      </c>
      <c r="Q50" s="7">
        <f t="shared" si="5"/>
        <v>18.224999999999998</v>
      </c>
      <c r="R50" s="8">
        <v>64.49</v>
      </c>
      <c r="S50" s="7">
        <f t="shared" si="6"/>
        <v>32.245</v>
      </c>
      <c r="T50" s="7">
        <f t="shared" si="7"/>
        <v>57.67999999999999</v>
      </c>
    </row>
    <row r="51" spans="1:20" ht="12.75">
      <c r="A51" s="1">
        <f t="shared" si="0"/>
        <v>45</v>
      </c>
      <c r="B51" s="2">
        <v>78023338</v>
      </c>
      <c r="C51" s="3" t="s">
        <v>0</v>
      </c>
      <c r="D51" s="1" t="s">
        <v>1</v>
      </c>
      <c r="E51" s="4">
        <v>0</v>
      </c>
      <c r="F51" s="4">
        <v>0</v>
      </c>
      <c r="G51" s="4">
        <f t="shared" si="1"/>
        <v>0</v>
      </c>
      <c r="H51" s="4">
        <v>0</v>
      </c>
      <c r="I51" s="4">
        <v>0</v>
      </c>
      <c r="J51" s="4">
        <v>0</v>
      </c>
      <c r="K51" s="4">
        <f t="shared" si="2"/>
        <v>0</v>
      </c>
      <c r="L51" s="4">
        <v>0</v>
      </c>
      <c r="M51" s="5">
        <f t="shared" si="3"/>
        <v>0</v>
      </c>
      <c r="N51" s="6">
        <v>79</v>
      </c>
      <c r="O51" s="4">
        <f t="shared" si="4"/>
        <v>7.9</v>
      </c>
      <c r="P51" s="7">
        <v>64.75</v>
      </c>
      <c r="Q51" s="7">
        <f t="shared" si="5"/>
        <v>19.425</v>
      </c>
      <c r="R51" s="8">
        <v>60.46</v>
      </c>
      <c r="S51" s="7">
        <f t="shared" si="6"/>
        <v>30.23</v>
      </c>
      <c r="T51" s="7">
        <f t="shared" si="7"/>
        <v>57.55500000000001</v>
      </c>
    </row>
    <row r="52" spans="1:20" ht="12.75">
      <c r="A52" s="1">
        <f t="shared" si="0"/>
        <v>46</v>
      </c>
      <c r="B52" s="2">
        <v>78023388</v>
      </c>
      <c r="C52" s="3" t="s">
        <v>28</v>
      </c>
      <c r="D52" s="1" t="s">
        <v>1</v>
      </c>
      <c r="E52" s="4">
        <v>0</v>
      </c>
      <c r="F52" s="4">
        <v>4</v>
      </c>
      <c r="G52" s="4">
        <f t="shared" si="1"/>
        <v>4</v>
      </c>
      <c r="H52" s="4">
        <v>5</v>
      </c>
      <c r="I52" s="4">
        <v>0</v>
      </c>
      <c r="J52" s="4">
        <v>0</v>
      </c>
      <c r="K52" s="4">
        <f t="shared" si="2"/>
        <v>5</v>
      </c>
      <c r="L52" s="4">
        <v>0</v>
      </c>
      <c r="M52" s="5">
        <f t="shared" si="3"/>
        <v>0.9</v>
      </c>
      <c r="N52" s="6">
        <v>68</v>
      </c>
      <c r="O52" s="4">
        <f t="shared" si="4"/>
        <v>6.800000000000001</v>
      </c>
      <c r="P52" s="7">
        <v>61.2</v>
      </c>
      <c r="Q52" s="7">
        <f t="shared" si="5"/>
        <v>18.36</v>
      </c>
      <c r="R52" s="8">
        <v>61.44</v>
      </c>
      <c r="S52" s="7">
        <f t="shared" si="6"/>
        <v>30.72</v>
      </c>
      <c r="T52" s="7">
        <f t="shared" si="7"/>
        <v>56.78</v>
      </c>
    </row>
    <row r="53" spans="1:20" ht="12.75">
      <c r="A53" s="1">
        <f t="shared" si="0"/>
        <v>47</v>
      </c>
      <c r="B53" s="2">
        <v>46353434</v>
      </c>
      <c r="C53" s="3" t="s">
        <v>19</v>
      </c>
      <c r="D53" s="1" t="s">
        <v>1</v>
      </c>
      <c r="E53" s="4">
        <v>0</v>
      </c>
      <c r="F53" s="4">
        <v>0</v>
      </c>
      <c r="G53" s="4">
        <f t="shared" si="1"/>
        <v>0</v>
      </c>
      <c r="H53" s="4">
        <v>0</v>
      </c>
      <c r="I53" s="4">
        <v>0</v>
      </c>
      <c r="J53" s="4">
        <v>0</v>
      </c>
      <c r="K53" s="4">
        <f t="shared" si="2"/>
        <v>0</v>
      </c>
      <c r="L53" s="4">
        <v>0</v>
      </c>
      <c r="M53" s="5">
        <f t="shared" si="3"/>
        <v>0</v>
      </c>
      <c r="N53" s="6">
        <v>0</v>
      </c>
      <c r="O53" s="4">
        <f t="shared" si="4"/>
        <v>0</v>
      </c>
      <c r="P53" s="7">
        <v>0</v>
      </c>
      <c r="Q53" s="7">
        <f t="shared" si="5"/>
        <v>0</v>
      </c>
      <c r="R53" s="8">
        <v>62.23</v>
      </c>
      <c r="S53" s="7">
        <f t="shared" si="6"/>
        <v>31.115</v>
      </c>
      <c r="T53" s="7">
        <f t="shared" si="7"/>
        <v>31.115</v>
      </c>
    </row>
  </sheetData>
  <mergeCells count="2">
    <mergeCell ref="A2:T3"/>
    <mergeCell ref="A1:T1"/>
  </mergeCells>
  <printOptions horizontalCentered="1" verticalCentered="1"/>
  <pageMargins left="0.3937007874015748" right="0.3937007874015748" top="0.984251968503937" bottom="0.984251968503937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BAYRON VELEZ</dc:creator>
  <cp:keywords/>
  <dc:description/>
  <cp:lastModifiedBy>Professional</cp:lastModifiedBy>
  <cp:lastPrinted>2007-03-15T14:50:19Z</cp:lastPrinted>
  <dcterms:created xsi:type="dcterms:W3CDTF">2007-02-28T05:00:43Z</dcterms:created>
  <dcterms:modified xsi:type="dcterms:W3CDTF">2007-03-15T14:51:35Z</dcterms:modified>
  <cp:category/>
  <cp:version/>
  <cp:contentType/>
  <cp:contentStatus/>
</cp:coreProperties>
</file>